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U Liberec\TU 2022_23\ZS\"/>
    </mc:Choice>
  </mc:AlternateContent>
  <bookViews>
    <workbookView xWindow="0" yWindow="0" windowWidth="28800" windowHeight="12330"/>
  </bookViews>
  <sheets>
    <sheet name="vícebo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M13" i="1"/>
  <c r="K13" i="1"/>
  <c r="G13" i="1"/>
  <c r="E13" i="1"/>
  <c r="C13" i="1"/>
  <c r="Q12" i="1"/>
  <c r="M12" i="1"/>
  <c r="K12" i="1"/>
  <c r="G12" i="1"/>
  <c r="E12" i="1"/>
  <c r="C12" i="1"/>
  <c r="Q11" i="1"/>
  <c r="M11" i="1"/>
  <c r="K11" i="1"/>
  <c r="G11" i="1"/>
  <c r="E11" i="1"/>
  <c r="C11" i="1"/>
  <c r="Q10" i="1"/>
  <c r="M10" i="1"/>
  <c r="K10" i="1"/>
  <c r="G10" i="1"/>
  <c r="E10" i="1"/>
  <c r="C10" i="1"/>
  <c r="Q9" i="1"/>
  <c r="M9" i="1"/>
  <c r="K9" i="1"/>
  <c r="G9" i="1"/>
  <c r="E9" i="1"/>
  <c r="C9" i="1"/>
  <c r="Q7" i="1"/>
  <c r="M7" i="1"/>
  <c r="K7" i="1"/>
  <c r="I7" i="1"/>
  <c r="G7" i="1"/>
  <c r="E7" i="1"/>
  <c r="C7" i="1"/>
  <c r="Q6" i="1"/>
  <c r="M6" i="1"/>
  <c r="K6" i="1"/>
  <c r="I6" i="1"/>
  <c r="G6" i="1"/>
  <c r="E6" i="1"/>
  <c r="C6" i="1"/>
  <c r="Q5" i="1"/>
  <c r="M5" i="1"/>
  <c r="K5" i="1"/>
  <c r="I5" i="1"/>
  <c r="G5" i="1"/>
  <c r="E5" i="1"/>
  <c r="C5" i="1"/>
  <c r="Q4" i="1"/>
  <c r="M4" i="1"/>
  <c r="K4" i="1"/>
  <c r="I4" i="1"/>
  <c r="G4" i="1"/>
  <c r="E4" i="1"/>
  <c r="C4" i="1"/>
  <c r="Q3" i="1"/>
  <c r="M3" i="1"/>
  <c r="K3" i="1"/>
  <c r="I3" i="1"/>
  <c r="G3" i="1"/>
  <c r="E3" i="1"/>
  <c r="C3" i="1"/>
  <c r="R9" i="1" l="1"/>
  <c r="R13" i="1"/>
  <c r="R3" i="1"/>
  <c r="R10" i="1"/>
  <c r="R12" i="1"/>
  <c r="R11" i="1"/>
  <c r="R4" i="1"/>
  <c r="R7" i="1"/>
  <c r="R6" i="1"/>
  <c r="R5" i="1"/>
</calcChain>
</file>

<file path=xl/sharedStrings.xml><?xml version="1.0" encoding="utf-8"?>
<sst xmlns="http://schemas.openxmlformats.org/spreadsheetml/2006/main" count="37" uniqueCount="19">
  <si>
    <t>60m</t>
  </si>
  <si>
    <t>body</t>
  </si>
  <si>
    <t>dálka</t>
  </si>
  <si>
    <t>koule</t>
  </si>
  <si>
    <t>400m</t>
  </si>
  <si>
    <t>60m př.</t>
  </si>
  <si>
    <t>výška</t>
  </si>
  <si>
    <t>1500m</t>
  </si>
  <si>
    <t>body celkem</t>
  </si>
  <si>
    <t>07,3</t>
  </si>
  <si>
    <t>:</t>
  </si>
  <si>
    <t>200m</t>
  </si>
  <si>
    <t>800m</t>
  </si>
  <si>
    <t>ABC</t>
  </si>
  <si>
    <t>MUŽI (sedmiboj)</t>
  </si>
  <si>
    <t>Ženy (šestiboj)</t>
  </si>
  <si>
    <t>XYX</t>
  </si>
  <si>
    <t>41,2</t>
  </si>
  <si>
    <r>
      <t>Bodovací tabulky pro víceboje - zápočet z ATL2 (ATLE2) -</t>
    </r>
    <r>
      <rPr>
        <sz val="11"/>
        <rFont val="Arial"/>
        <family val="2"/>
        <charset val="238"/>
      </rPr>
      <t xml:space="preserve"> nezasahovat do buněk </t>
    </r>
    <r>
      <rPr>
        <i/>
        <sz val="11"/>
        <rFont val="Arial"/>
        <family val="2"/>
        <charset val="238"/>
      </rPr>
      <t>"body", obsahují vzorce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</si>
</sst>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sz val="9"/>
      <name val="Arial CE"/>
      <charset val="238"/>
    </font>
    <font>
      <b/>
      <sz val="10"/>
      <color rgb="FFFFFF0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481D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4" fontId="2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7" xfId="1" applyFont="1" applyBorder="1" applyAlignment="1">
      <alignment vertical="center"/>
    </xf>
    <xf numFmtId="164" fontId="5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2" fillId="0" borderId="11" xfId="0" applyFont="1" applyBorder="1"/>
    <xf numFmtId="14" fontId="0" fillId="0" borderId="0" xfId="0" applyNumberFormat="1"/>
    <xf numFmtId="0" fontId="2" fillId="0" borderId="11" xfId="0" applyFont="1" applyFill="1" applyBorder="1"/>
    <xf numFmtId="0" fontId="8" fillId="0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14" fontId="9" fillId="3" borderId="0" xfId="0" applyNumberFormat="1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</cellXfs>
  <cellStyles count="2">
    <cellStyle name="Normální" xfId="0" builtinId="0"/>
    <cellStyle name="Normální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zoomScale="112" zoomScaleNormal="112" workbookViewId="0">
      <selection activeCell="D19" sqref="D19"/>
    </sheetView>
  </sheetViews>
  <sheetFormatPr defaultColWidth="8.5703125" defaultRowHeight="15.75" x14ac:dyDescent="0.25"/>
  <cols>
    <col min="1" max="1" width="21" customWidth="1"/>
    <col min="2" max="2" width="7.5703125" style="13" customWidth="1"/>
    <col min="3" max="9" width="6.42578125" style="13" customWidth="1"/>
    <col min="10" max="10" width="7.42578125" style="13" customWidth="1"/>
    <col min="11" max="13" width="6.42578125" style="13" customWidth="1"/>
    <col min="14" max="14" width="2.42578125" style="37" customWidth="1"/>
    <col min="15" max="15" width="1" style="13" customWidth="1"/>
    <col min="16" max="16" width="5" style="38" customWidth="1"/>
    <col min="17" max="17" width="6.42578125" style="13" customWidth="1"/>
    <col min="18" max="18" width="10.5703125" style="39" customWidth="1"/>
    <col min="19" max="19" width="10.5703125" bestFit="1" customWidth="1"/>
    <col min="20" max="20" width="8.5703125" customWidth="1"/>
    <col min="21" max="16384" width="8.5703125" style="6"/>
  </cols>
  <sheetData>
    <row r="1" spans="1:20" ht="21.75" customHeight="1" thickBot="1" x14ac:dyDescent="0.3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4"/>
      <c r="Q1" s="2"/>
      <c r="R1" s="5"/>
      <c r="S1" s="6"/>
      <c r="T1" s="6"/>
    </row>
    <row r="2" spans="1:20" ht="32.25" customHeight="1" x14ac:dyDescent="0.25">
      <c r="A2" s="41" t="s">
        <v>14</v>
      </c>
      <c r="B2" s="7" t="s">
        <v>0</v>
      </c>
      <c r="C2" s="8" t="s">
        <v>1</v>
      </c>
      <c r="D2" s="7" t="s">
        <v>2</v>
      </c>
      <c r="E2" s="8" t="s">
        <v>1</v>
      </c>
      <c r="F2" s="7" t="s">
        <v>3</v>
      </c>
      <c r="G2" s="8" t="s">
        <v>1</v>
      </c>
      <c r="H2" s="7" t="s">
        <v>4</v>
      </c>
      <c r="I2" s="8" t="s">
        <v>1</v>
      </c>
      <c r="J2" s="7" t="s">
        <v>5</v>
      </c>
      <c r="K2" s="8" t="s">
        <v>1</v>
      </c>
      <c r="L2" s="7" t="s">
        <v>6</v>
      </c>
      <c r="M2" s="8" t="s">
        <v>1</v>
      </c>
      <c r="N2" s="9" t="s">
        <v>7</v>
      </c>
      <c r="O2" s="10"/>
      <c r="P2" s="11"/>
      <c r="Q2" s="8" t="s">
        <v>1</v>
      </c>
      <c r="R2" s="12" t="s">
        <v>8</v>
      </c>
      <c r="S2" s="13"/>
    </row>
    <row r="3" spans="1:20" x14ac:dyDescent="0.25">
      <c r="A3" s="14" t="s">
        <v>13</v>
      </c>
      <c r="B3" s="15">
        <v>8.1</v>
      </c>
      <c r="C3" s="16">
        <f t="shared" ref="C3:C7" si="0">IF(AND(B3&gt;6,B3&lt;11.26),ROUNDDOWN(58.015*(11.26-B3)^1.81,0),"0")</f>
        <v>465</v>
      </c>
      <c r="D3" s="17">
        <v>510</v>
      </c>
      <c r="E3" s="16">
        <f t="shared" ref="E3:E7" si="1">IF(AND(D3&gt;220,D3&lt;900),ROUNDDOWN(0.14354*(D3-220)^1.4,0),"0")</f>
        <v>402</v>
      </c>
      <c r="F3" s="18">
        <v>9.02</v>
      </c>
      <c r="G3" s="19">
        <f t="shared" ref="G3:G7" si="2">ROUNDDOWN(51.39*(F3-1.5)^1.05,0)</f>
        <v>427</v>
      </c>
      <c r="H3" s="15">
        <v>56.8</v>
      </c>
      <c r="I3" s="16">
        <f t="shared" ref="I3:I7" si="3">IF(AND(H3&gt;6,H3&lt;81.86),ROUNDDOWN(1.53775*(81.86-H3)^1.81,0),"0")</f>
        <v>523</v>
      </c>
      <c r="J3" s="15">
        <v>9.5</v>
      </c>
      <c r="K3" s="16">
        <f t="shared" ref="K3:K7" si="4">IF(AND(J3&gt;6,J3&lt;15.26),ROUNDDOWN(20.5173*(15.26-J3)^1.92,0),"0")</f>
        <v>591</v>
      </c>
      <c r="L3" s="17">
        <v>150</v>
      </c>
      <c r="M3" s="16">
        <f t="shared" ref="M3:M7" si="5">IF(AND(L3&gt;75,L3&lt;245),ROUNDDOWN(0.8465*(L3-75)^1.42,0),"0")</f>
        <v>389</v>
      </c>
      <c r="N3" s="20">
        <v>5</v>
      </c>
      <c r="O3" s="21"/>
      <c r="P3" s="22" t="s">
        <v>9</v>
      </c>
      <c r="Q3" s="23">
        <f t="shared" ref="Q3:Q7" si="6">IF(N3+P3&lt;&gt;0,INT(0.03768*(480-((N3*60)+P3))^1.85),0)</f>
        <v>518</v>
      </c>
      <c r="R3" s="24">
        <f t="shared" ref="R3:R7" si="7">C3+E3+G3+I3+K3+M3+Q3</f>
        <v>3315</v>
      </c>
      <c r="S3" s="25"/>
    </row>
    <row r="4" spans="1:20" x14ac:dyDescent="0.25">
      <c r="A4" s="14"/>
      <c r="B4" s="15"/>
      <c r="C4" s="16" t="str">
        <f t="shared" si="0"/>
        <v>0</v>
      </c>
      <c r="D4" s="17"/>
      <c r="E4" s="16" t="str">
        <f t="shared" si="1"/>
        <v>0</v>
      </c>
      <c r="F4" s="18"/>
      <c r="G4" s="19" t="e">
        <f t="shared" si="2"/>
        <v>#NUM!</v>
      </c>
      <c r="H4" s="15"/>
      <c r="I4" s="16" t="str">
        <f t="shared" si="3"/>
        <v>0</v>
      </c>
      <c r="J4" s="15"/>
      <c r="K4" s="16" t="str">
        <f t="shared" si="4"/>
        <v>0</v>
      </c>
      <c r="L4" s="17"/>
      <c r="M4" s="16" t="str">
        <f t="shared" si="5"/>
        <v>0</v>
      </c>
      <c r="N4" s="20"/>
      <c r="O4" s="21"/>
      <c r="P4" s="22"/>
      <c r="Q4" s="23">
        <f t="shared" si="6"/>
        <v>0</v>
      </c>
      <c r="R4" s="24" t="e">
        <f t="shared" si="7"/>
        <v>#NUM!</v>
      </c>
      <c r="S4" s="25"/>
    </row>
    <row r="5" spans="1:20" x14ac:dyDescent="0.25">
      <c r="A5" s="14"/>
      <c r="B5" s="15"/>
      <c r="C5" s="16" t="str">
        <f t="shared" si="0"/>
        <v>0</v>
      </c>
      <c r="D5" s="17"/>
      <c r="E5" s="16" t="str">
        <f t="shared" si="1"/>
        <v>0</v>
      </c>
      <c r="F5" s="18"/>
      <c r="G5" s="19" t="e">
        <f t="shared" si="2"/>
        <v>#NUM!</v>
      </c>
      <c r="H5" s="15"/>
      <c r="I5" s="16" t="str">
        <f t="shared" si="3"/>
        <v>0</v>
      </c>
      <c r="J5" s="15"/>
      <c r="K5" s="16" t="str">
        <f t="shared" si="4"/>
        <v>0</v>
      </c>
      <c r="L5" s="17"/>
      <c r="M5" s="16" t="str">
        <f t="shared" si="5"/>
        <v>0</v>
      </c>
      <c r="N5" s="20"/>
      <c r="O5" s="21"/>
      <c r="P5" s="22"/>
      <c r="Q5" s="23">
        <f t="shared" si="6"/>
        <v>0</v>
      </c>
      <c r="R5" s="24" t="e">
        <f t="shared" si="7"/>
        <v>#NUM!</v>
      </c>
      <c r="S5" s="25"/>
    </row>
    <row r="6" spans="1:20" x14ac:dyDescent="0.25">
      <c r="A6" s="14"/>
      <c r="B6" s="15"/>
      <c r="C6" s="16" t="str">
        <f t="shared" si="0"/>
        <v>0</v>
      </c>
      <c r="D6" s="17"/>
      <c r="E6" s="16" t="str">
        <f t="shared" si="1"/>
        <v>0</v>
      </c>
      <c r="F6" s="18"/>
      <c r="G6" s="19" t="e">
        <f t="shared" si="2"/>
        <v>#NUM!</v>
      </c>
      <c r="H6" s="15"/>
      <c r="I6" s="16" t="str">
        <f t="shared" si="3"/>
        <v>0</v>
      </c>
      <c r="J6" s="15"/>
      <c r="K6" s="16" t="str">
        <f t="shared" si="4"/>
        <v>0</v>
      </c>
      <c r="L6" s="17"/>
      <c r="M6" s="16" t="str">
        <f t="shared" si="5"/>
        <v>0</v>
      </c>
      <c r="N6" s="20"/>
      <c r="O6" s="21"/>
      <c r="P6" s="22"/>
      <c r="Q6" s="23">
        <f t="shared" si="6"/>
        <v>0</v>
      </c>
      <c r="R6" s="24" t="e">
        <f t="shared" si="7"/>
        <v>#NUM!</v>
      </c>
      <c r="S6" s="25"/>
    </row>
    <row r="7" spans="1:20" x14ac:dyDescent="0.25">
      <c r="A7" s="14"/>
      <c r="B7" s="15"/>
      <c r="C7" s="16" t="str">
        <f t="shared" si="0"/>
        <v>0</v>
      </c>
      <c r="D7" s="17"/>
      <c r="E7" s="16" t="str">
        <f t="shared" si="1"/>
        <v>0</v>
      </c>
      <c r="F7" s="18"/>
      <c r="G7" s="19" t="e">
        <f t="shared" si="2"/>
        <v>#NUM!</v>
      </c>
      <c r="H7" s="15"/>
      <c r="I7" s="16" t="str">
        <f t="shared" si="3"/>
        <v>0</v>
      </c>
      <c r="J7" s="15"/>
      <c r="K7" s="16" t="str">
        <f t="shared" si="4"/>
        <v>0</v>
      </c>
      <c r="L7" s="17"/>
      <c r="M7" s="16" t="str">
        <f t="shared" si="5"/>
        <v>0</v>
      </c>
      <c r="N7" s="20"/>
      <c r="O7" s="21"/>
      <c r="P7" s="22"/>
      <c r="Q7" s="23">
        <f t="shared" si="6"/>
        <v>0</v>
      </c>
      <c r="R7" s="24" t="e">
        <f t="shared" si="7"/>
        <v>#NUM!</v>
      </c>
      <c r="S7" s="25"/>
    </row>
    <row r="8" spans="1:20" ht="32.25" thickBot="1" x14ac:dyDescent="0.3">
      <c r="A8" s="40" t="s">
        <v>15</v>
      </c>
      <c r="B8" s="28" t="s">
        <v>5</v>
      </c>
      <c r="C8" s="29" t="s">
        <v>1</v>
      </c>
      <c r="D8" s="28" t="s">
        <v>6</v>
      </c>
      <c r="E8" s="29" t="s">
        <v>1</v>
      </c>
      <c r="F8" s="30" t="s">
        <v>11</v>
      </c>
      <c r="G8" s="29" t="s">
        <v>1</v>
      </c>
      <c r="H8" s="31"/>
      <c r="I8" s="31"/>
      <c r="J8" s="28" t="s">
        <v>2</v>
      </c>
      <c r="K8" s="29" t="s">
        <v>1</v>
      </c>
      <c r="L8" s="28" t="s">
        <v>3</v>
      </c>
      <c r="M8" s="29" t="s">
        <v>1</v>
      </c>
      <c r="N8" s="32" t="s">
        <v>12</v>
      </c>
      <c r="O8" s="33"/>
      <c r="P8" s="34"/>
      <c r="Q8" s="29" t="s">
        <v>1</v>
      </c>
      <c r="R8" s="35" t="s">
        <v>8</v>
      </c>
    </row>
    <row r="9" spans="1:20" x14ac:dyDescent="0.25">
      <c r="A9" s="14" t="s">
        <v>16</v>
      </c>
      <c r="B9" s="15">
        <v>12.1</v>
      </c>
      <c r="C9" s="16">
        <f t="shared" ref="C9:C13" si="8">IF(AND(B9&gt;7,B9&lt;16.7),ROUNDDOWN(20.0479*(16.7-B9)^1.835,0),"0")</f>
        <v>329</v>
      </c>
      <c r="D9" s="17">
        <v>125</v>
      </c>
      <c r="E9" s="16">
        <f t="shared" ref="E9:E13" si="9">IF(AND(D9&gt;75,D9&lt;245),ROUNDDOWN(1.84523*(D9-75)^1.348,0),"0")</f>
        <v>359</v>
      </c>
      <c r="F9" s="36">
        <v>31.5</v>
      </c>
      <c r="G9" s="16">
        <f t="shared" ref="G9:G13" si="10">IF(AND(F9&gt;20,F9&lt;42.2),ROUNDDOWN(4.99087*(42.2-F9)^1.81,0),"0")</f>
        <v>364</v>
      </c>
      <c r="H9" s="2"/>
      <c r="I9" s="2"/>
      <c r="J9" s="17">
        <v>388</v>
      </c>
      <c r="K9" s="16">
        <f t="shared" ref="K9:K13" si="11">IF(AND(J9&gt;210,J9&lt;750),ROUNDDOWN(0.188807*(J9-210)^1.41,0),"0")</f>
        <v>281</v>
      </c>
      <c r="L9" s="18">
        <v>7.22</v>
      </c>
      <c r="M9" s="19">
        <f t="shared" ref="M9:M13" si="12">ROUNDDOWN(56.0211*(L9-1.5)^1.05,0)</f>
        <v>349</v>
      </c>
      <c r="N9" s="20">
        <v>2</v>
      </c>
      <c r="O9" s="21"/>
      <c r="P9" s="22" t="s">
        <v>17</v>
      </c>
      <c r="Q9" s="27">
        <f t="shared" ref="Q9:Q13" si="13">IF(N9+P9&lt;&gt;0,INT(0.11193*(254-((N9*60)+P9))^1.88),0)</f>
        <v>559</v>
      </c>
      <c r="R9" s="26">
        <f t="shared" ref="R9:R13" si="14">C9+K9+M9+G9+E9+Q9</f>
        <v>2241</v>
      </c>
      <c r="S9" s="25"/>
    </row>
    <row r="10" spans="1:20" x14ac:dyDescent="0.25">
      <c r="A10" s="14"/>
      <c r="B10" s="15"/>
      <c r="C10" s="16" t="str">
        <f t="shared" si="8"/>
        <v>0</v>
      </c>
      <c r="D10" s="17"/>
      <c r="E10" s="16" t="str">
        <f t="shared" si="9"/>
        <v>0</v>
      </c>
      <c r="F10" s="36"/>
      <c r="G10" s="16" t="str">
        <f t="shared" si="10"/>
        <v>0</v>
      </c>
      <c r="H10" s="2"/>
      <c r="I10" s="2"/>
      <c r="J10" s="17"/>
      <c r="K10" s="16" t="str">
        <f t="shared" si="11"/>
        <v>0</v>
      </c>
      <c r="L10" s="18"/>
      <c r="M10" s="19" t="e">
        <f t="shared" si="12"/>
        <v>#NUM!</v>
      </c>
      <c r="N10" s="20"/>
      <c r="O10" s="21"/>
      <c r="P10" s="22"/>
      <c r="Q10" s="23">
        <f t="shared" si="13"/>
        <v>0</v>
      </c>
      <c r="R10" s="26" t="e">
        <f t="shared" si="14"/>
        <v>#NUM!</v>
      </c>
      <c r="S10" s="25"/>
    </row>
    <row r="11" spans="1:20" x14ac:dyDescent="0.25">
      <c r="A11" s="14"/>
      <c r="B11" s="15"/>
      <c r="C11" s="16" t="str">
        <f t="shared" si="8"/>
        <v>0</v>
      </c>
      <c r="D11" s="17"/>
      <c r="E11" s="16" t="str">
        <f t="shared" si="9"/>
        <v>0</v>
      </c>
      <c r="F11" s="36"/>
      <c r="G11" s="16" t="str">
        <f t="shared" si="10"/>
        <v>0</v>
      </c>
      <c r="H11" s="2"/>
      <c r="I11" s="2"/>
      <c r="J11" s="17"/>
      <c r="K11" s="16" t="str">
        <f t="shared" si="11"/>
        <v>0</v>
      </c>
      <c r="L11" s="18"/>
      <c r="M11" s="19" t="e">
        <f t="shared" si="12"/>
        <v>#NUM!</v>
      </c>
      <c r="N11" s="20"/>
      <c r="O11" s="21"/>
      <c r="P11" s="22"/>
      <c r="Q11" s="23">
        <f t="shared" si="13"/>
        <v>0</v>
      </c>
      <c r="R11" s="26" t="e">
        <f t="shared" si="14"/>
        <v>#NUM!</v>
      </c>
      <c r="S11" s="25"/>
    </row>
    <row r="12" spans="1:20" x14ac:dyDescent="0.25">
      <c r="A12" s="14"/>
      <c r="B12" s="15"/>
      <c r="C12" s="16" t="str">
        <f t="shared" si="8"/>
        <v>0</v>
      </c>
      <c r="D12" s="17"/>
      <c r="E12" s="16" t="str">
        <f t="shared" si="9"/>
        <v>0</v>
      </c>
      <c r="F12" s="36"/>
      <c r="G12" s="16" t="str">
        <f t="shared" si="10"/>
        <v>0</v>
      </c>
      <c r="H12" s="2"/>
      <c r="I12" s="2"/>
      <c r="J12" s="17"/>
      <c r="K12" s="16" t="str">
        <f t="shared" si="11"/>
        <v>0</v>
      </c>
      <c r="L12" s="18"/>
      <c r="M12" s="19" t="e">
        <f t="shared" si="12"/>
        <v>#NUM!</v>
      </c>
      <c r="N12" s="20"/>
      <c r="O12" s="21" t="s">
        <v>10</v>
      </c>
      <c r="P12" s="22"/>
      <c r="Q12" s="23">
        <f t="shared" si="13"/>
        <v>0</v>
      </c>
      <c r="R12" s="26" t="e">
        <f t="shared" si="14"/>
        <v>#NUM!</v>
      </c>
      <c r="S12" s="25"/>
    </row>
    <row r="13" spans="1:20" x14ac:dyDescent="0.25">
      <c r="A13" s="14"/>
      <c r="B13" s="15"/>
      <c r="C13" s="16" t="str">
        <f t="shared" si="8"/>
        <v>0</v>
      </c>
      <c r="D13" s="17"/>
      <c r="E13" s="16" t="str">
        <f t="shared" si="9"/>
        <v>0</v>
      </c>
      <c r="F13" s="36"/>
      <c r="G13" s="16" t="str">
        <f t="shared" si="10"/>
        <v>0</v>
      </c>
      <c r="H13" s="2"/>
      <c r="I13" s="2"/>
      <c r="J13" s="17"/>
      <c r="K13" s="16" t="str">
        <f t="shared" si="11"/>
        <v>0</v>
      </c>
      <c r="L13" s="18"/>
      <c r="M13" s="19" t="e">
        <f t="shared" si="12"/>
        <v>#NUM!</v>
      </c>
      <c r="N13" s="20"/>
      <c r="O13" s="21" t="s">
        <v>10</v>
      </c>
      <c r="P13" s="22"/>
      <c r="Q13" s="23">
        <f t="shared" si="13"/>
        <v>0</v>
      </c>
      <c r="R13" s="26" t="e">
        <f t="shared" si="14"/>
        <v>#NUM!</v>
      </c>
      <c r="S13" s="25"/>
    </row>
  </sheetData>
  <mergeCells count="2">
    <mergeCell ref="N2:P2"/>
    <mergeCell ref="N8:P8"/>
  </mergeCells>
  <pageMargins left="0.78740157480314965" right="0.78740157480314965" top="0.98425196850393704" bottom="0.98425196850393704" header="0.51181102362204722" footer="0.51181102362204722"/>
  <pageSetup scale="99" fitToHeight="0" orientation="landscape" r:id="rId1"/>
  <headerFooter alignWithMargins="0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víceboj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Jeřábek</dc:creator>
  <cp:lastModifiedBy>Petr Jeřábek</cp:lastModifiedBy>
  <dcterms:created xsi:type="dcterms:W3CDTF">2022-11-03T12:36:41Z</dcterms:created>
  <dcterms:modified xsi:type="dcterms:W3CDTF">2022-11-03T12:43:58Z</dcterms:modified>
</cp:coreProperties>
</file>